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6" activeTab="6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<sst xmlns="http://schemas.openxmlformats.org/spreadsheetml/2006/main" count="637" uniqueCount="224">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</sst>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C6" sqref="C6:G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221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189810972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561136229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29898831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86934264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189810972</v>
      </c>
      <c r="E19" s="144">
        <v>386431060</v>
      </c>
      <c r="F19" s="33"/>
      <c r="G19" s="275" t="s">
        <v>97</v>
      </c>
      <c r="H19" s="275"/>
      <c r="I19" s="144">
        <v>0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42074884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739258704</v>
      </c>
      <c r="E22" s="54">
        <f>SUM(E23:E24)</f>
        <v>1236712072</v>
      </c>
      <c r="F22" s="33"/>
      <c r="G22" s="275" t="s">
        <v>102</v>
      </c>
      <c r="H22" s="275"/>
      <c r="I22" s="144">
        <v>31359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512081929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227176775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22108830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314660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951178506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734927751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216250755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216</v>
      </c>
      <c r="D61" s="273"/>
      <c r="E61" s="75"/>
      <c r="F61" s="75"/>
      <c r="G61" s="273" t="s">
        <v>218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217</v>
      </c>
      <c r="D62" s="268"/>
      <c r="E62" s="85"/>
      <c r="F62" s="85"/>
      <c r="G62" s="268" t="s">
        <v>220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10">
      <selection activeCell="C6" sqref="C6:G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222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214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1359707498</v>
      </c>
      <c r="E18" s="57">
        <v>1249434252</v>
      </c>
      <c r="G18" s="275" t="s">
        <v>11</v>
      </c>
      <c r="H18" s="275"/>
      <c r="I18" s="57">
        <v>136465984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94866756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31420369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15589972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2993240</v>
      </c>
      <c r="E22" s="57">
        <v>3060780</v>
      </c>
      <c r="G22" s="275" t="s">
        <v>19</v>
      </c>
      <c r="H22" s="275"/>
      <c r="I22" s="57">
        <v>1547541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3339479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4644204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836264612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720884283</v>
      </c>
      <c r="E34" s="57">
        <v>709127626</v>
      </c>
      <c r="G34" s="275" t="s">
        <v>36</v>
      </c>
      <c r="H34" s="275"/>
      <c r="I34" s="57">
        <v>1881402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9093285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548550311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2062764320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216</v>
      </c>
      <c r="D73" s="273"/>
      <c r="E73" s="75"/>
      <c r="F73" s="83"/>
      <c r="G73" s="273" t="s">
        <v>218</v>
      </c>
      <c r="H73" s="273"/>
      <c r="I73" s="51"/>
      <c r="J73" s="75"/>
    </row>
    <row r="74" spans="2:10" ht="13.5" customHeight="1">
      <c r="B74" s="84"/>
      <c r="C74" s="268" t="s">
        <v>217</v>
      </c>
      <c r="D74" s="268"/>
      <c r="E74" s="85"/>
      <c r="F74" s="83"/>
      <c r="G74" s="268" t="s">
        <v>220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C6" sqref="C6:G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223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1101020</v>
      </c>
      <c r="E14" s="109">
        <f>E16+E26</f>
        <v>201614591</v>
      </c>
      <c r="F14" s="33"/>
      <c r="G14" s="276" t="s">
        <v>7</v>
      </c>
      <c r="H14" s="276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921114</v>
      </c>
      <c r="E16" s="109">
        <f>SUM(E18:E24)</f>
        <v>145834351</v>
      </c>
      <c r="F16" s="33"/>
      <c r="G16" s="276" t="s">
        <v>9</v>
      </c>
      <c r="H16" s="276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0</v>
      </c>
      <c r="E18" s="112">
        <f>IF(D18&gt;0,0,ESF!D18-ESF!E18)</f>
        <v>110273246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7243393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28317712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853574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67540</v>
      </c>
      <c r="E22" s="112">
        <f>IF(D22&gt;0,0,ESF!D22-ESF!E22)</f>
        <v>0</v>
      </c>
      <c r="F22" s="33"/>
      <c r="G22" s="275" t="s">
        <v>19</v>
      </c>
      <c r="H22" s="275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179906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43684396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11756657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339187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216</v>
      </c>
      <c r="D62" s="273"/>
      <c r="E62" s="75"/>
      <c r="F62" s="75"/>
      <c r="G62" s="273" t="s">
        <v>218</v>
      </c>
      <c r="H62" s="273"/>
      <c r="I62" s="51"/>
      <c r="J62" s="75"/>
    </row>
    <row r="63" spans="2:10" ht="13.5" customHeight="1">
      <c r="B63" s="84"/>
      <c r="C63" s="268" t="s">
        <v>217</v>
      </c>
      <c r="D63" s="268"/>
      <c r="E63" s="85"/>
      <c r="F63" s="85"/>
      <c r="G63" s="268" t="s">
        <v>220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1359707498</v>
      </c>
    </row>
    <row r="8" spans="1:5" ht="15">
      <c r="A8" s="299"/>
      <c r="B8" s="296"/>
      <c r="C8" s="292" t="s">
        <v>12</v>
      </c>
      <c r="D8" s="292"/>
      <c r="E8" s="8">
        <f>ESF!D19</f>
        <v>94866756</v>
      </c>
    </row>
    <row r="9" spans="1:5" ht="15">
      <c r="A9" s="299"/>
      <c r="B9" s="296"/>
      <c r="C9" s="292" t="s">
        <v>14</v>
      </c>
      <c r="D9" s="292"/>
      <c r="E9" s="8">
        <f>ESF!D20</f>
        <v>31420369</v>
      </c>
    </row>
    <row r="10" spans="1:5" ht="15">
      <c r="A10" s="299"/>
      <c r="B10" s="296"/>
      <c r="C10" s="292" t="s">
        <v>16</v>
      </c>
      <c r="D10" s="292"/>
      <c r="E10" s="8">
        <f>ESF!D21</f>
        <v>15589972</v>
      </c>
    </row>
    <row r="11" spans="1:5" ht="15">
      <c r="A11" s="299"/>
      <c r="B11" s="296"/>
      <c r="C11" s="292" t="s">
        <v>18</v>
      </c>
      <c r="D11" s="292"/>
      <c r="E11" s="8">
        <f>ESF!D22</f>
        <v>2993240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1504577835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4644204</v>
      </c>
    </row>
    <row r="17" spans="1:5" ht="15">
      <c r="A17" s="299"/>
      <c r="B17" s="296"/>
      <c r="C17" s="292" t="s">
        <v>33</v>
      </c>
      <c r="D17" s="292"/>
      <c r="E17" s="8">
        <f>ESF!D33</f>
        <v>836264612</v>
      </c>
    </row>
    <row r="18" spans="1:5" ht="15">
      <c r="A18" s="299"/>
      <c r="B18" s="296"/>
      <c r="C18" s="292" t="s">
        <v>35</v>
      </c>
      <c r="D18" s="292"/>
      <c r="E18" s="8">
        <f>ESF!D34</f>
        <v>720884283</v>
      </c>
    </row>
    <row r="19" spans="1:5" ht="15">
      <c r="A19" s="299"/>
      <c r="B19" s="296"/>
      <c r="C19" s="292" t="s">
        <v>37</v>
      </c>
      <c r="D19" s="292"/>
      <c r="E19" s="8">
        <f>ESF!D35</f>
        <v>9093285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1570938750</v>
      </c>
    </row>
    <row r="25" spans="1:5" ht="15.75" thickBot="1">
      <c r="A25" s="299"/>
      <c r="B25" s="2"/>
      <c r="C25" s="293" t="s">
        <v>48</v>
      </c>
      <c r="D25" s="293"/>
      <c r="E25" s="9">
        <f>ESF!D43</f>
        <v>3075516585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136465984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1547541</v>
      </c>
    </row>
    <row r="31" spans="1:5" ht="15">
      <c r="A31" s="299"/>
      <c r="B31" s="296"/>
      <c r="C31" s="292" t="s">
        <v>21</v>
      </c>
      <c r="D31" s="292"/>
      <c r="E31" s="8">
        <f>ESF!I23</f>
        <v>3339479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141353004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1881402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548550311</v>
      </c>
    </row>
    <row r="41" spans="1:5" ht="15.75" thickBot="1">
      <c r="A41" s="299"/>
      <c r="B41" s="2"/>
      <c r="C41" s="293" t="s">
        <v>43</v>
      </c>
      <c r="D41" s="293"/>
      <c r="E41" s="9">
        <f>ESF!I38</f>
        <v>550475506</v>
      </c>
    </row>
    <row r="42" spans="1:5" ht="15.75" thickBot="1">
      <c r="A42" s="299"/>
      <c r="B42" s="2"/>
      <c r="C42" s="293" t="s">
        <v>45</v>
      </c>
      <c r="D42" s="293"/>
      <c r="E42" s="9">
        <f>ESF!I40</f>
        <v>691828510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2278815075</v>
      </c>
    </row>
    <row r="48" spans="1:5" ht="15">
      <c r="A48" s="3"/>
      <c r="B48" s="296"/>
      <c r="C48" s="292" t="s">
        <v>54</v>
      </c>
      <c r="D48" s="292"/>
      <c r="E48" s="8">
        <f>ESF!I52</f>
        <v>216250755</v>
      </c>
    </row>
    <row r="49" spans="1:5" ht="15">
      <c r="A49" s="3"/>
      <c r="B49" s="296"/>
      <c r="C49" s="292" t="s">
        <v>55</v>
      </c>
      <c r="D49" s="292"/>
      <c r="E49" s="8">
        <f>ESF!I53</f>
        <v>2062764320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2383688075</v>
      </c>
    </row>
    <row r="57" spans="1:5" ht="15.75" thickBot="1">
      <c r="A57" s="3"/>
      <c r="B57" s="2"/>
      <c r="C57" s="293" t="s">
        <v>63</v>
      </c>
      <c r="D57" s="293"/>
      <c r="E57" s="9">
        <f>ESF!I65</f>
        <v>3075516585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1101020</v>
      </c>
    </row>
    <row r="119" spans="2:5" ht="15">
      <c r="B119" s="300"/>
      <c r="C119" s="295" t="s">
        <v>8</v>
      </c>
      <c r="D119" s="295"/>
      <c r="E119" s="11">
        <f>ECSF!D16</f>
        <v>921114</v>
      </c>
    </row>
    <row r="120" spans="2:5" ht="15">
      <c r="B120" s="300"/>
      <c r="C120" s="292" t="s">
        <v>10</v>
      </c>
      <c r="D120" s="292"/>
      <c r="E120" s="12">
        <f>ECSF!D18</f>
        <v>0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853574</v>
      </c>
    </row>
    <row r="124" spans="2:5" ht="15">
      <c r="B124" s="300"/>
      <c r="C124" s="292" t="s">
        <v>18</v>
      </c>
      <c r="D124" s="292"/>
      <c r="E124" s="12">
        <f>ECSF!D22</f>
        <v>67540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179906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179906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75828862</v>
      </c>
    </row>
    <row r="138" spans="2:5" ht="15">
      <c r="B138" s="300"/>
      <c r="C138" s="295" t="s">
        <v>9</v>
      </c>
      <c r="D138" s="295"/>
      <c r="E138" s="11">
        <f>ECSF!I16</f>
        <v>505268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505268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75323594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75319430</v>
      </c>
    </row>
    <row r="154" spans="2:5" ht="15">
      <c r="B154" s="300"/>
      <c r="C154" s="295" t="s">
        <v>47</v>
      </c>
      <c r="D154" s="295"/>
      <c r="E154" s="11">
        <f>ECSF!I36</f>
        <v>250656085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250656085</v>
      </c>
    </row>
    <row r="160" spans="2:5" ht="15">
      <c r="B160" s="300"/>
      <c r="C160" s="292" t="s">
        <v>54</v>
      </c>
      <c r="D160" s="292"/>
      <c r="E160" s="12">
        <f>ECSF!I46</f>
        <v>37693896</v>
      </c>
    </row>
    <row r="161" spans="2:5" ht="15">
      <c r="B161" s="300"/>
      <c r="C161" s="292" t="s">
        <v>55</v>
      </c>
      <c r="D161" s="292"/>
      <c r="E161" s="12">
        <f>ECSF!I47</f>
        <v>212962189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201614591</v>
      </c>
    </row>
    <row r="169" spans="2:5" ht="15" customHeight="1">
      <c r="B169" s="300"/>
      <c r="C169" s="295" t="s">
        <v>8</v>
      </c>
      <c r="D169" s="295"/>
      <c r="E169" s="11">
        <f>ECSF!E16</f>
        <v>145834351</v>
      </c>
    </row>
    <row r="170" spans="2:5" ht="15" customHeight="1">
      <c r="B170" s="300"/>
      <c r="C170" s="292" t="s">
        <v>10</v>
      </c>
      <c r="D170" s="292"/>
      <c r="E170" s="12">
        <f>ECSF!E18</f>
        <v>110273246</v>
      </c>
    </row>
    <row r="171" spans="2:5" ht="15" customHeight="1">
      <c r="B171" s="300"/>
      <c r="C171" s="292" t="s">
        <v>12</v>
      </c>
      <c r="D171" s="292"/>
      <c r="E171" s="12">
        <f>ECSF!E19</f>
        <v>7243393</v>
      </c>
    </row>
    <row r="172" spans="2:5" ht="15">
      <c r="B172" s="300"/>
      <c r="C172" s="292" t="s">
        <v>14</v>
      </c>
      <c r="D172" s="292"/>
      <c r="E172" s="12">
        <f>ECSF!E20</f>
        <v>28317712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0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55780240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43684396</v>
      </c>
    </row>
    <row r="181" spans="2:5" ht="15" customHeight="1">
      <c r="B181" s="300"/>
      <c r="C181" s="292" t="s">
        <v>35</v>
      </c>
      <c r="D181" s="292"/>
      <c r="E181" s="12">
        <f>ECSF!E31</f>
        <v>11756657</v>
      </c>
    </row>
    <row r="182" spans="2:5" ht="15" customHeight="1">
      <c r="B182" s="300"/>
      <c r="C182" s="292" t="s">
        <v>37</v>
      </c>
      <c r="D182" s="292"/>
      <c r="E182" s="12">
        <f>ECSF!E32</f>
        <v>339187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125971376</v>
      </c>
    </row>
    <row r="188" spans="2:5" ht="15">
      <c r="B188" s="300"/>
      <c r="C188" s="295" t="s">
        <v>9</v>
      </c>
      <c r="D188" s="295"/>
      <c r="E188" s="11">
        <f>ECSF!J16</f>
        <v>125923430</v>
      </c>
    </row>
    <row r="189" spans="2:5" ht="15">
      <c r="B189" s="300"/>
      <c r="C189" s="292" t="s">
        <v>11</v>
      </c>
      <c r="D189" s="292"/>
      <c r="E189" s="12">
        <f>ECSF!J18</f>
        <v>122122263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3801167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47946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47946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0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0</v>
      </c>
    </row>
    <row r="210" spans="2:5" ht="15">
      <c r="B210" s="300"/>
      <c r="C210" s="292" t="s">
        <v>54</v>
      </c>
      <c r="D210" s="292"/>
      <c r="E210" s="12">
        <f>ECSF!J46</f>
        <v>0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G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223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216</v>
      </c>
      <c r="C43" s="273"/>
      <c r="D43" s="89"/>
      <c r="E43" s="273" t="s">
        <v>218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217</v>
      </c>
      <c r="C44" s="268"/>
      <c r="D44" s="58"/>
      <c r="E44" s="268" t="s">
        <v>220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215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216</v>
      </c>
      <c r="D52" s="273"/>
      <c r="E52" s="201"/>
      <c r="F52" s="201"/>
      <c r="G52" s="273" t="s">
        <v>218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217</v>
      </c>
      <c r="D53" s="268"/>
      <c r="E53" s="205"/>
      <c r="F53" s="205"/>
      <c r="G53" s="268" t="s">
        <v>220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223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v>0</v>
      </c>
      <c r="E16" s="218">
        <v>104873000</v>
      </c>
      <c r="F16" s="218">
        <v>0</v>
      </c>
      <c r="G16" s="218">
        <v>0</v>
      </c>
      <c r="H16" s="218"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v>0</v>
      </c>
      <c r="E21" s="218">
        <v>1849602131</v>
      </c>
      <c r="F21" s="218">
        <v>178556859</v>
      </c>
      <c r="G21" s="218">
        <v>0</v>
      </c>
      <c r="H21" s="218"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v>178556859</v>
      </c>
      <c r="G22" s="219">
        <v>0</v>
      </c>
      <c r="H22" s="217"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v>1849802131</v>
      </c>
      <c r="F23" s="219">
        <v>0</v>
      </c>
      <c r="G23" s="219">
        <v>0</v>
      </c>
      <c r="H23" s="217"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v>0</v>
      </c>
      <c r="E27" s="220">
        <v>1954475131</v>
      </c>
      <c r="F27" s="220">
        <v>178556859</v>
      </c>
      <c r="G27" s="220">
        <v>0</v>
      </c>
      <c r="H27" s="220">
        <v>2133031990</v>
      </c>
      <c r="I27" s="213"/>
      <c r="K27" s="221" t="s">
        <v>135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v>0</v>
      </c>
      <c r="E34" s="218">
        <v>212962189</v>
      </c>
      <c r="F34" s="218">
        <v>216250755</v>
      </c>
      <c r="G34" s="218">
        <v>0</v>
      </c>
      <c r="H34" s="218">
        <v>429212944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v>216250755</v>
      </c>
      <c r="G35" s="219">
        <v>0</v>
      </c>
      <c r="H35" s="217">
        <v>216250755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v>212962189</v>
      </c>
      <c r="F36" s="219">
        <v>0</v>
      </c>
      <c r="G36" s="219">
        <v>0</v>
      </c>
      <c r="H36" s="217">
        <v>212962189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v>0</v>
      </c>
      <c r="E40" s="223">
        <v>2167437320</v>
      </c>
      <c r="F40" s="223">
        <v>216250755</v>
      </c>
      <c r="G40" s="223">
        <v>0</v>
      </c>
      <c r="H40" s="223">
        <v>2383688075</v>
      </c>
      <c r="I40" s="224"/>
      <c r="K40" s="221" t="s">
        <v>135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216</v>
      </c>
      <c r="D46" s="273"/>
      <c r="E46" s="75"/>
      <c r="F46" s="75"/>
      <c r="G46" s="273" t="s">
        <v>218</v>
      </c>
      <c r="H46" s="273"/>
      <c r="I46" s="51"/>
      <c r="J46" s="75"/>
    </row>
    <row r="47" spans="1:10" ht="13.5" customHeight="1">
      <c r="A47" s="32"/>
      <c r="B47" s="84"/>
      <c r="C47" s="268" t="s">
        <v>217</v>
      </c>
      <c r="D47" s="268"/>
      <c r="E47" s="85"/>
      <c r="F47" s="85"/>
      <c r="G47" s="268" t="s">
        <v>220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223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951178506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1101020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91341345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189810972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512081929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-90240325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734927751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326484947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0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f>75828862+250656085</f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342222131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125971376+216250755</f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-15737184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110273246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216250755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1359707498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216</v>
      </c>
      <c r="E56" s="273"/>
      <c r="F56" s="273"/>
      <c r="G56" s="273"/>
      <c r="H56" s="32"/>
      <c r="I56" s="51"/>
      <c r="J56" s="32"/>
      <c r="K56" s="89"/>
      <c r="L56" s="273" t="s">
        <v>218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217</v>
      </c>
      <c r="E57" s="268"/>
      <c r="F57" s="268"/>
      <c r="G57" s="268"/>
      <c r="H57" s="32"/>
      <c r="I57" s="51"/>
      <c r="J57" s="32"/>
      <c r="L57" s="268" t="s">
        <v>219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2016-10-10T17:59:43Z</dcterms:modified>
  <cp:category/>
  <cp:version/>
  <cp:contentType/>
  <cp:contentStatus/>
</cp:coreProperties>
</file>